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B743428A-A367-447C-BC1D-082211E2987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Budget" sheetId="1" r:id="rId1"/>
    <sheet name="Sheet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42" i="1"/>
  <c r="B47" i="1"/>
  <c r="B19" i="1"/>
  <c r="B45" i="1"/>
  <c r="B27" i="1"/>
  <c r="B46" i="1"/>
  <c r="B48" i="1"/>
  <c r="B6" i="2"/>
  <c r="B10" i="2"/>
  <c r="B11" i="2"/>
  <c r="B12" i="2"/>
  <c r="B13" i="2"/>
  <c r="B15" i="2"/>
  <c r="B16" i="2"/>
  <c r="B17" i="2"/>
  <c r="B18" i="2"/>
  <c r="B19" i="2"/>
  <c r="B22" i="2"/>
  <c r="C47" i="1"/>
  <c r="C45" i="1"/>
  <c r="C27" i="1"/>
  <c r="C46" i="1"/>
  <c r="C48" i="1"/>
  <c r="D47" i="1"/>
  <c r="D45" i="1"/>
  <c r="D27" i="1"/>
  <c r="D46" i="1"/>
  <c r="D48" i="1"/>
  <c r="C9" i="1"/>
  <c r="D9" i="1"/>
</calcChain>
</file>

<file path=xl/sharedStrings.xml><?xml version="1.0" encoding="utf-8"?>
<sst xmlns="http://schemas.openxmlformats.org/spreadsheetml/2006/main" count="81" uniqueCount="69">
  <si>
    <t>Andy and Christina</t>
  </si>
  <si>
    <t>Monthly Housing Costs</t>
  </si>
  <si>
    <t>Closing Cost</t>
  </si>
  <si>
    <t>Mortgage</t>
  </si>
  <si>
    <t>Monthly Income</t>
  </si>
  <si>
    <t>Income</t>
  </si>
  <si>
    <t>Total Income</t>
  </si>
  <si>
    <t>Hydro/Water/Gas</t>
  </si>
  <si>
    <t>Total Monthly Housing</t>
  </si>
  <si>
    <t>Total Monthly Expenses</t>
  </si>
  <si>
    <t>Per Month</t>
  </si>
  <si>
    <t>Monthly Net Income</t>
  </si>
  <si>
    <t>Total Monthly Net Income</t>
  </si>
  <si>
    <t>Bank Expenses</t>
  </si>
  <si>
    <t>Expenses</t>
  </si>
  <si>
    <t>BMO Inv - RESP</t>
  </si>
  <si>
    <t>Meals/Coffee</t>
  </si>
  <si>
    <t>Maintenance Fees</t>
  </si>
  <si>
    <t>Daycare</t>
  </si>
  <si>
    <t>Grocery</t>
  </si>
  <si>
    <t>Cell phone</t>
  </si>
  <si>
    <t>OPTH - Debit Mtg</t>
  </si>
  <si>
    <t>Visa</t>
  </si>
  <si>
    <t>TF 0432</t>
  </si>
  <si>
    <t>Interac Transfer</t>
  </si>
  <si>
    <t>September</t>
  </si>
  <si>
    <t>Entertainment</t>
  </si>
  <si>
    <t>Miscellaneous - 2471 St Clair 171 E Liberty</t>
  </si>
  <si>
    <t>Fuel/Transit</t>
  </si>
  <si>
    <t>Shoppers Drug Mart/Retail</t>
  </si>
  <si>
    <t>Cable</t>
  </si>
  <si>
    <t>Hydro</t>
  </si>
  <si>
    <t>Total</t>
  </si>
  <si>
    <t>Purchase of New Home</t>
  </si>
  <si>
    <t>Different Scenarios</t>
  </si>
  <si>
    <t>Bonus/Commission</t>
  </si>
  <si>
    <t>Rental Income</t>
  </si>
  <si>
    <t>Dividends/Capital Gains</t>
  </si>
  <si>
    <t>Business Income</t>
  </si>
  <si>
    <t>Other Income</t>
  </si>
  <si>
    <t>Monthly Personal Expenses</t>
  </si>
  <si>
    <t>Credit Card Payments</t>
  </si>
  <si>
    <t>Property Taxes</t>
  </si>
  <si>
    <t>Other Housing Costs</t>
  </si>
  <si>
    <t xml:space="preserve">Student Loan </t>
  </si>
  <si>
    <t>Personal Loan</t>
  </si>
  <si>
    <t>Car Loan</t>
  </si>
  <si>
    <t>Debit Card Payments</t>
  </si>
  <si>
    <t>Internet/Cable</t>
  </si>
  <si>
    <t>Cell Phone</t>
  </si>
  <si>
    <t>Groceries/Meals</t>
  </si>
  <si>
    <t>Travel</t>
  </si>
  <si>
    <t>Other Expenses</t>
  </si>
  <si>
    <t>Insurance</t>
  </si>
  <si>
    <t>MFR Home Budget - First Time Home Buyer</t>
  </si>
  <si>
    <t>Input these cells</t>
  </si>
  <si>
    <t>Purchase Price - Estimate</t>
  </si>
  <si>
    <t>Scenario #1</t>
  </si>
  <si>
    <t>Scenario #2</t>
  </si>
  <si>
    <t>Scenario #3</t>
  </si>
  <si>
    <t>MFR will calculate for you</t>
  </si>
  <si>
    <t>Total Cash Required</t>
  </si>
  <si>
    <t>Down Payment/Deposit - Min 5%</t>
  </si>
  <si>
    <t>Client #1 Wages - Net after taxes</t>
  </si>
  <si>
    <t>Client #2 Wages - Net after taxes</t>
  </si>
  <si>
    <t>and will be provided to third parties only with your permission.</t>
  </si>
  <si>
    <t>** Information provided will be kept confidential within the Modern Family Realtor team and</t>
  </si>
  <si>
    <t>* Disclaimer - Please note this is for illustrative purposes.  We recommend you consult with a</t>
  </si>
  <si>
    <t>professional accountant or financial advisor to verify all this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</si>
</sst>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1" xfId="0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0" borderId="2" xfId="0" applyBorder="1"/>
    <xf numFmtId="164" fontId="7" fillId="0" borderId="0" xfId="0" applyNumberFormat="1" applyFont="1"/>
    <xf numFmtId="0" fontId="0" fillId="0" borderId="3" xfId="0" applyBorder="1"/>
    <xf numFmtId="0" fontId="8" fillId="0" borderId="0" xfId="0" applyFont="1"/>
    <xf numFmtId="0" fontId="7" fillId="0" borderId="0" xfId="0" applyFont="1"/>
    <xf numFmtId="164" fontId="0" fillId="2" borderId="1" xfId="0" applyNumberFormat="1" applyFill="1" applyBorder="1"/>
    <xf numFmtId="164" fontId="7" fillId="2" borderId="1" xfId="0" applyNumberFormat="1" applyFont="1" applyFill="1" applyBorder="1"/>
    <xf numFmtId="0" fontId="0" fillId="3" borderId="1" xfId="0" applyFont="1" applyFill="1" applyBorder="1"/>
    <xf numFmtId="164" fontId="1" fillId="4" borderId="1" xfId="0" applyNumberFormat="1" applyFont="1" applyFill="1" applyBorder="1"/>
    <xf numFmtId="164" fontId="0" fillId="4" borderId="0" xfId="0" applyNumberFormat="1" applyFill="1"/>
    <xf numFmtId="164" fontId="0" fillId="4" borderId="1" xfId="0" applyNumberFormat="1" applyFill="1" applyBorder="1"/>
    <xf numFmtId="164" fontId="0" fillId="4" borderId="3" xfId="0" applyNumberFormat="1" applyFill="1" applyBorder="1"/>
    <xf numFmtId="0" fontId="0" fillId="5" borderId="2" xfId="0" applyFill="1" applyBorder="1"/>
    <xf numFmtId="164" fontId="0" fillId="5" borderId="2" xfId="0" applyNumberFormat="1" applyFill="1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1</xdr:row>
      <xdr:rowOff>29790</xdr:rowOff>
    </xdr:from>
    <xdr:to>
      <xdr:col>0</xdr:col>
      <xdr:colOff>1371601</xdr:colOff>
      <xdr:row>4</xdr:row>
      <xdr:rowOff>1004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B3D9520-3B1F-49D2-89F6-2954BFE32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1" y="267915"/>
          <a:ext cx="1162050" cy="647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workbookViewId="0"/>
  </sheetViews>
  <sheetFormatPr defaultColWidth="11" defaultRowHeight="15.75" x14ac:dyDescent="0.25"/>
  <cols>
    <col min="1" max="1" width="28.25" customWidth="1"/>
    <col min="2" max="4" width="12.875" style="3" bestFit="1" customWidth="1"/>
  </cols>
  <sheetData>
    <row r="1" spans="1:5" ht="18.75" x14ac:dyDescent="0.3">
      <c r="A1" s="13" t="s">
        <v>54</v>
      </c>
    </row>
    <row r="2" spans="1:5" ht="18.75" x14ac:dyDescent="0.3">
      <c r="A2" s="1"/>
      <c r="B2" s="19"/>
      <c r="C2" s="3" t="s">
        <v>55</v>
      </c>
    </row>
    <row r="3" spans="1:5" ht="18.75" x14ac:dyDescent="0.3">
      <c r="A3" s="2"/>
    </row>
    <row r="4" spans="1:5" x14ac:dyDescent="0.25">
      <c r="C4" s="11" t="s">
        <v>34</v>
      </c>
    </row>
    <row r="5" spans="1:5" x14ac:dyDescent="0.25">
      <c r="A5" s="8" t="s">
        <v>33</v>
      </c>
      <c r="B5" s="15" t="s">
        <v>57</v>
      </c>
      <c r="C5" s="16" t="s">
        <v>58</v>
      </c>
      <c r="D5" s="15" t="s">
        <v>59</v>
      </c>
    </row>
    <row r="6" spans="1:5" x14ac:dyDescent="0.25">
      <c r="A6" s="17" t="s">
        <v>56</v>
      </c>
      <c r="B6" s="18"/>
      <c r="C6" s="18"/>
      <c r="D6" s="18"/>
    </row>
    <row r="7" spans="1:5" x14ac:dyDescent="0.25">
      <c r="A7" s="4" t="s">
        <v>62</v>
      </c>
      <c r="B7" s="20"/>
      <c r="C7" s="20"/>
      <c r="D7" s="20"/>
    </row>
    <row r="8" spans="1:5" x14ac:dyDescent="0.25">
      <c r="A8" s="4" t="s">
        <v>2</v>
      </c>
      <c r="B8" s="5"/>
      <c r="C8" s="5"/>
      <c r="D8" s="5"/>
      <c r="E8" s="14" t="s">
        <v>60</v>
      </c>
    </row>
    <row r="9" spans="1:5" ht="16.5" thickBot="1" x14ac:dyDescent="0.3">
      <c r="A9" s="4" t="s">
        <v>61</v>
      </c>
      <c r="B9" s="6">
        <f>SUM(B7:B8)</f>
        <v>0</v>
      </c>
      <c r="C9" s="6">
        <f t="shared" ref="C9:D9" si="0">SUM(C7:C8)</f>
        <v>0</v>
      </c>
      <c r="D9" s="6">
        <f t="shared" si="0"/>
        <v>0</v>
      </c>
    </row>
    <row r="10" spans="1:5" ht="16.5" thickTop="1" x14ac:dyDescent="0.25"/>
    <row r="11" spans="1:5" x14ac:dyDescent="0.25">
      <c r="A11" s="8" t="s">
        <v>4</v>
      </c>
      <c r="B11" s="9" t="s">
        <v>5</v>
      </c>
    </row>
    <row r="12" spans="1:5" x14ac:dyDescent="0.25">
      <c r="A12" s="4" t="s">
        <v>63</v>
      </c>
      <c r="B12" s="20"/>
    </row>
    <row r="13" spans="1:5" x14ac:dyDescent="0.25">
      <c r="A13" s="4" t="s">
        <v>64</v>
      </c>
      <c r="B13" s="20"/>
    </row>
    <row r="14" spans="1:5" x14ac:dyDescent="0.25">
      <c r="A14" s="12" t="s">
        <v>35</v>
      </c>
      <c r="B14" s="21"/>
    </row>
    <row r="15" spans="1:5" x14ac:dyDescent="0.25">
      <c r="A15" s="12" t="s">
        <v>36</v>
      </c>
      <c r="B15" s="21"/>
    </row>
    <row r="16" spans="1:5" x14ac:dyDescent="0.25">
      <c r="A16" s="12" t="s">
        <v>37</v>
      </c>
      <c r="B16" s="21"/>
    </row>
    <row r="17" spans="1:4" x14ac:dyDescent="0.25">
      <c r="A17" s="12" t="s">
        <v>38</v>
      </c>
      <c r="B17" s="21"/>
    </row>
    <row r="18" spans="1:4" x14ac:dyDescent="0.25">
      <c r="A18" s="12" t="s">
        <v>39</v>
      </c>
      <c r="B18" s="21"/>
    </row>
    <row r="19" spans="1:4" ht="16.5" thickBot="1" x14ac:dyDescent="0.3">
      <c r="A19" s="10" t="s">
        <v>6</v>
      </c>
      <c r="B19" s="6">
        <f>SUM(B12:B18)</f>
        <v>0</v>
      </c>
    </row>
    <row r="20" spans="1:4" ht="16.5" thickTop="1" x14ac:dyDescent="0.25"/>
    <row r="21" spans="1:4" x14ac:dyDescent="0.25">
      <c r="A21" s="8" t="s">
        <v>1</v>
      </c>
      <c r="B21" s="15" t="s">
        <v>57</v>
      </c>
      <c r="C21" s="16" t="s">
        <v>58</v>
      </c>
      <c r="D21" s="15" t="s">
        <v>59</v>
      </c>
    </row>
    <row r="22" spans="1:4" x14ac:dyDescent="0.25">
      <c r="A22" s="4" t="s">
        <v>3</v>
      </c>
      <c r="B22" s="20"/>
      <c r="C22" s="20"/>
      <c r="D22" s="20"/>
    </row>
    <row r="23" spans="1:4" x14ac:dyDescent="0.25">
      <c r="A23" s="4" t="s">
        <v>17</v>
      </c>
      <c r="B23" s="20"/>
      <c r="C23" s="20"/>
      <c r="D23" s="20"/>
    </row>
    <row r="24" spans="1:4" x14ac:dyDescent="0.25">
      <c r="A24" s="4" t="s">
        <v>42</v>
      </c>
      <c r="B24" s="20"/>
      <c r="C24" s="20"/>
      <c r="D24" s="20"/>
    </row>
    <row r="25" spans="1:4" x14ac:dyDescent="0.25">
      <c r="A25" s="4" t="s">
        <v>7</v>
      </c>
      <c r="B25" s="20"/>
      <c r="C25" s="20"/>
      <c r="D25" s="20"/>
    </row>
    <row r="26" spans="1:4" x14ac:dyDescent="0.25">
      <c r="A26" s="4" t="s">
        <v>43</v>
      </c>
      <c r="B26" s="20"/>
      <c r="C26" s="20"/>
      <c r="D26" s="20"/>
    </row>
    <row r="27" spans="1:4" ht="16.5" thickBot="1" x14ac:dyDescent="0.3">
      <c r="A27" s="10" t="s">
        <v>8</v>
      </c>
      <c r="B27" s="6">
        <f>SUM(B22:B26)</f>
        <v>0</v>
      </c>
      <c r="C27" s="6">
        <f t="shared" ref="C27:D27" si="1">SUM(C22:C26)</f>
        <v>0</v>
      </c>
      <c r="D27" s="6">
        <f t="shared" si="1"/>
        <v>0</v>
      </c>
    </row>
    <row r="28" spans="1:4" ht="16.5" thickTop="1" x14ac:dyDescent="0.25"/>
    <row r="29" spans="1:4" x14ac:dyDescent="0.25">
      <c r="A29" s="8" t="s">
        <v>40</v>
      </c>
      <c r="B29" s="9" t="s">
        <v>10</v>
      </c>
    </row>
    <row r="30" spans="1:4" x14ac:dyDescent="0.25">
      <c r="A30" s="4" t="s">
        <v>41</v>
      </c>
      <c r="B30" s="20"/>
    </row>
    <row r="31" spans="1:4" x14ac:dyDescent="0.25">
      <c r="A31" s="4" t="s">
        <v>47</v>
      </c>
      <c r="B31" s="20"/>
    </row>
    <row r="32" spans="1:4" x14ac:dyDescent="0.25">
      <c r="A32" s="4" t="s">
        <v>44</v>
      </c>
      <c r="B32" s="20"/>
    </row>
    <row r="33" spans="1:4" x14ac:dyDescent="0.25">
      <c r="A33" s="4" t="s">
        <v>45</v>
      </c>
      <c r="B33" s="20"/>
    </row>
    <row r="34" spans="1:4" x14ac:dyDescent="0.25">
      <c r="A34" s="4" t="s">
        <v>46</v>
      </c>
      <c r="B34" s="20"/>
    </row>
    <row r="35" spans="1:4" x14ac:dyDescent="0.25">
      <c r="A35" s="4" t="s">
        <v>48</v>
      </c>
      <c r="B35" s="20"/>
    </row>
    <row r="36" spans="1:4" x14ac:dyDescent="0.25">
      <c r="A36" s="4" t="s">
        <v>49</v>
      </c>
      <c r="B36" s="20"/>
    </row>
    <row r="37" spans="1:4" x14ac:dyDescent="0.25">
      <c r="A37" s="4" t="s">
        <v>50</v>
      </c>
      <c r="B37" s="20"/>
    </row>
    <row r="38" spans="1:4" x14ac:dyDescent="0.25">
      <c r="A38" s="4" t="s">
        <v>26</v>
      </c>
      <c r="B38" s="20"/>
    </row>
    <row r="39" spans="1:4" x14ac:dyDescent="0.25">
      <c r="A39" s="4" t="s">
        <v>51</v>
      </c>
      <c r="B39" s="20"/>
    </row>
    <row r="40" spans="1:4" x14ac:dyDescent="0.25">
      <c r="A40" s="4" t="s">
        <v>53</v>
      </c>
      <c r="B40" s="20"/>
    </row>
    <row r="41" spans="1:4" x14ac:dyDescent="0.25">
      <c r="A41" s="4" t="s">
        <v>52</v>
      </c>
      <c r="B41" s="20"/>
    </row>
    <row r="42" spans="1:4" ht="16.5" thickBot="1" x14ac:dyDescent="0.3">
      <c r="A42" s="10" t="s">
        <v>9</v>
      </c>
      <c r="B42" s="6">
        <f>SUM(B30:B41)</f>
        <v>0</v>
      </c>
    </row>
    <row r="43" spans="1:4" ht="16.5" thickTop="1" x14ac:dyDescent="0.25"/>
    <row r="44" spans="1:4" x14ac:dyDescent="0.25">
      <c r="A44" s="8" t="s">
        <v>11</v>
      </c>
      <c r="B44" s="15" t="s">
        <v>57</v>
      </c>
      <c r="C44" s="16" t="s">
        <v>58</v>
      </c>
      <c r="D44" s="15" t="s">
        <v>59</v>
      </c>
    </row>
    <row r="45" spans="1:4" x14ac:dyDescent="0.25">
      <c r="A45" s="4" t="s">
        <v>4</v>
      </c>
      <c r="B45" s="5">
        <f>B19</f>
        <v>0</v>
      </c>
      <c r="C45" s="5">
        <f>B19</f>
        <v>0</v>
      </c>
      <c r="D45" s="5">
        <f>B19</f>
        <v>0</v>
      </c>
    </row>
    <row r="46" spans="1:4" x14ac:dyDescent="0.25">
      <c r="A46" s="4" t="s">
        <v>1</v>
      </c>
      <c r="B46" s="5">
        <f>B27</f>
        <v>0</v>
      </c>
      <c r="C46" s="5">
        <f>C27</f>
        <v>0</v>
      </c>
      <c r="D46" s="5">
        <f>D27</f>
        <v>0</v>
      </c>
    </row>
    <row r="47" spans="1:4" x14ac:dyDescent="0.25">
      <c r="A47" s="4" t="s">
        <v>40</v>
      </c>
      <c r="B47" s="5">
        <f>B42</f>
        <v>0</v>
      </c>
      <c r="C47" s="5">
        <f>B42</f>
        <v>0</v>
      </c>
      <c r="D47" s="5">
        <f>B42</f>
        <v>0</v>
      </c>
    </row>
    <row r="48" spans="1:4" ht="16.5" thickBot="1" x14ac:dyDescent="0.3">
      <c r="A48" s="22" t="s">
        <v>12</v>
      </c>
      <c r="B48" s="23">
        <f>B45-B46-B47</f>
        <v>0</v>
      </c>
      <c r="C48" s="23">
        <f t="shared" ref="C48:D48" si="2">C45-C46-C47</f>
        <v>0</v>
      </c>
      <c r="D48" s="23">
        <f t="shared" si="2"/>
        <v>0</v>
      </c>
    </row>
    <row r="49" spans="1:1" ht="16.5" thickTop="1" x14ac:dyDescent="0.25"/>
    <row r="50" spans="1:1" x14ac:dyDescent="0.25">
      <c r="A50" t="s">
        <v>67</v>
      </c>
    </row>
    <row r="51" spans="1:1" x14ac:dyDescent="0.25">
      <c r="A51" t="s">
        <v>68</v>
      </c>
    </row>
    <row r="52" spans="1:1" x14ac:dyDescent="0.25">
      <c r="A52" t="s">
        <v>66</v>
      </c>
    </row>
    <row r="53" spans="1:1" x14ac:dyDescent="0.25">
      <c r="A53" t="s">
        <v>65</v>
      </c>
    </row>
  </sheetData>
  <phoneticPr fontId="6" type="noConversion"/>
  <pageMargins left="0.75" right="0.75" top="1" bottom="1" header="0.5" footer="0.5"/>
  <pageSetup scale="97" orientation="portrait" horizontalDpi="4294967292" verticalDpi="4294967292" r:id="rId1"/>
  <rowBreaks count="1" manualBreakCount="1">
    <brk id="48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sqref="A1:B22"/>
    </sheetView>
  </sheetViews>
  <sheetFormatPr defaultColWidth="11" defaultRowHeight="15.75" x14ac:dyDescent="0.25"/>
  <cols>
    <col min="1" max="1" width="24.875" customWidth="1"/>
    <col min="2" max="2" width="22.5" customWidth="1"/>
    <col min="3" max="3" width="19.625" customWidth="1"/>
  </cols>
  <sheetData>
    <row r="1" spans="1:5" ht="18.75" x14ac:dyDescent="0.3">
      <c r="A1" s="1" t="s">
        <v>13</v>
      </c>
    </row>
    <row r="2" spans="1:5" ht="18.75" x14ac:dyDescent="0.3">
      <c r="A2" s="2" t="s">
        <v>0</v>
      </c>
    </row>
    <row r="4" spans="1:5" x14ac:dyDescent="0.25">
      <c r="A4" s="8" t="s">
        <v>14</v>
      </c>
      <c r="B4" s="8" t="s">
        <v>25</v>
      </c>
    </row>
    <row r="5" spans="1:5" x14ac:dyDescent="0.25">
      <c r="A5" s="4" t="s">
        <v>15</v>
      </c>
      <c r="B5" s="5">
        <v>250</v>
      </c>
      <c r="C5" s="3"/>
      <c r="D5" s="3"/>
      <c r="E5" s="3"/>
    </row>
    <row r="6" spans="1:5" x14ac:dyDescent="0.25">
      <c r="A6" s="4" t="s">
        <v>16</v>
      </c>
      <c r="B6" s="5">
        <f>5.4+9.48+3.02+1.56+8.31+4.17+37.82+5.63+46.77+7.32+4.08+12.43+12.43+49.84+2.6+35.79+5.85+1.56+10.96+3.99+3.14+5.15+51.14+5.5+5.63+8.81+7.31+65.81+39.32+3.02+3.34+13.53+3.65+4.95+1.56+3.02+51.72+7.53+1.67+57.18+1.77+4.19+45.67</f>
        <v>663.61999999999966</v>
      </c>
      <c r="C6" s="3"/>
      <c r="D6" s="3"/>
      <c r="E6" s="3"/>
    </row>
    <row r="7" spans="1:5" x14ac:dyDescent="0.25">
      <c r="A7" s="4" t="s">
        <v>17</v>
      </c>
      <c r="B7" s="5">
        <v>807.91</v>
      </c>
      <c r="C7" s="3"/>
      <c r="D7" s="3"/>
      <c r="E7" s="3"/>
    </row>
    <row r="8" spans="1:5" x14ac:dyDescent="0.25">
      <c r="A8" s="4" t="s">
        <v>3</v>
      </c>
      <c r="B8" s="5">
        <v>1960.8</v>
      </c>
      <c r="C8" s="3"/>
      <c r="D8" s="3"/>
      <c r="E8" s="3"/>
    </row>
    <row r="9" spans="1:5" x14ac:dyDescent="0.25">
      <c r="A9" s="4" t="s">
        <v>18</v>
      </c>
      <c r="B9" s="5">
        <v>395</v>
      </c>
      <c r="C9" s="3"/>
      <c r="D9" s="3"/>
      <c r="E9" s="3"/>
    </row>
    <row r="10" spans="1:5" x14ac:dyDescent="0.25">
      <c r="A10" s="4" t="s">
        <v>19</v>
      </c>
      <c r="B10" s="5">
        <f>6.02+5.93+20.99+199.82+45.18+12.59+3.14+167.78+27.57+13.24+3.15+17.71+63.09+50.08+3.93+14.95</f>
        <v>655.16999999999996</v>
      </c>
      <c r="C10" s="3"/>
      <c r="D10" s="3"/>
      <c r="E10" s="3"/>
    </row>
    <row r="11" spans="1:5" x14ac:dyDescent="0.25">
      <c r="A11" s="4" t="s">
        <v>27</v>
      </c>
      <c r="B11" s="5">
        <f>140+80+25.71+80+60+10.52+20</f>
        <v>416.23</v>
      </c>
      <c r="C11" s="3"/>
      <c r="D11" s="3"/>
      <c r="E11" s="3"/>
    </row>
    <row r="12" spans="1:5" x14ac:dyDescent="0.25">
      <c r="A12" s="4" t="s">
        <v>29</v>
      </c>
      <c r="B12" s="5">
        <f>26.52+6.77+12.42</f>
        <v>45.71</v>
      </c>
      <c r="C12" s="3"/>
      <c r="D12" s="3"/>
      <c r="E12" s="3"/>
    </row>
    <row r="13" spans="1:5" x14ac:dyDescent="0.25">
      <c r="A13" s="4" t="s">
        <v>20</v>
      </c>
      <c r="B13" s="5">
        <f>100.71+105.08</f>
        <v>205.79</v>
      </c>
      <c r="C13" s="3"/>
      <c r="D13" s="3"/>
      <c r="E13" s="3"/>
    </row>
    <row r="14" spans="1:5" x14ac:dyDescent="0.25">
      <c r="A14" s="4" t="s">
        <v>21</v>
      </c>
      <c r="B14" s="5">
        <v>279.26</v>
      </c>
      <c r="C14" s="3"/>
      <c r="D14" s="3"/>
      <c r="E14" s="3"/>
    </row>
    <row r="15" spans="1:5" x14ac:dyDescent="0.25">
      <c r="A15" s="4" t="s">
        <v>23</v>
      </c>
      <c r="B15" s="5">
        <f>1000+700</f>
        <v>1700</v>
      </c>
      <c r="C15" s="3"/>
      <c r="D15" s="3"/>
      <c r="E15" s="3"/>
    </row>
    <row r="16" spans="1:5" x14ac:dyDescent="0.25">
      <c r="A16" s="4" t="s">
        <v>24</v>
      </c>
      <c r="B16" s="5">
        <f>380+162.5+180</f>
        <v>722.5</v>
      </c>
      <c r="C16" s="3"/>
      <c r="D16" s="3"/>
      <c r="E16" s="3"/>
    </row>
    <row r="17" spans="1:5" x14ac:dyDescent="0.25">
      <c r="A17" s="4" t="s">
        <v>22</v>
      </c>
      <c r="B17" s="5">
        <f>3000+1170</f>
        <v>4170</v>
      </c>
      <c r="C17" s="3"/>
      <c r="D17" s="3"/>
      <c r="E17" s="3"/>
    </row>
    <row r="18" spans="1:5" x14ac:dyDescent="0.25">
      <c r="A18" s="4" t="s">
        <v>28</v>
      </c>
      <c r="B18" s="5">
        <f>96.05+46.38+38.69+47.82</f>
        <v>228.94</v>
      </c>
      <c r="C18" s="3"/>
      <c r="D18" s="3"/>
      <c r="E18" s="3"/>
    </row>
    <row r="19" spans="1:5" x14ac:dyDescent="0.25">
      <c r="A19" s="4" t="s">
        <v>26</v>
      </c>
      <c r="B19" s="5">
        <f>27+3.54+5.3+24.67</f>
        <v>60.51</v>
      </c>
      <c r="C19" s="3"/>
      <c r="D19" s="3"/>
      <c r="E19" s="3"/>
    </row>
    <row r="20" spans="1:5" x14ac:dyDescent="0.25">
      <c r="A20" s="4" t="s">
        <v>30</v>
      </c>
      <c r="B20" s="5">
        <v>33.840000000000003</v>
      </c>
      <c r="C20" s="3"/>
      <c r="D20" s="3"/>
      <c r="E20" s="3"/>
    </row>
    <row r="21" spans="1:5" x14ac:dyDescent="0.25">
      <c r="A21" s="4" t="s">
        <v>31</v>
      </c>
      <c r="B21" s="5">
        <v>106.59</v>
      </c>
      <c r="C21" s="3"/>
      <c r="D21" s="3"/>
      <c r="E21" s="3"/>
    </row>
    <row r="22" spans="1:5" x14ac:dyDescent="0.25">
      <c r="A22" s="7" t="s">
        <v>32</v>
      </c>
      <c r="B22" s="5">
        <f>SUM(B5:B21)</f>
        <v>12701.87</v>
      </c>
      <c r="C22" s="3"/>
      <c r="D22" s="3"/>
      <c r="E22" s="3"/>
    </row>
    <row r="23" spans="1:5" x14ac:dyDescent="0.25">
      <c r="B23" s="3"/>
      <c r="C23" s="3"/>
      <c r="D23" s="3"/>
      <c r="E23" s="3"/>
    </row>
    <row r="24" spans="1:5" x14ac:dyDescent="0.25">
      <c r="B24" s="3"/>
      <c r="C24" s="3"/>
      <c r="D24" s="3"/>
      <c r="E24" s="3"/>
    </row>
    <row r="25" spans="1:5" x14ac:dyDescent="0.25">
      <c r="B25" s="3"/>
      <c r="C25" s="3"/>
      <c r="D25" s="3"/>
      <c r="E25" s="3"/>
    </row>
    <row r="26" spans="1:5" x14ac:dyDescent="0.25">
      <c r="B26" s="3"/>
      <c r="C26" s="3"/>
      <c r="D26" s="3"/>
      <c r="E26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Chan</dc:creator>
  <cp:lastModifiedBy>Paul</cp:lastModifiedBy>
  <cp:lastPrinted>2017-10-13T18:13:57Z</cp:lastPrinted>
  <dcterms:created xsi:type="dcterms:W3CDTF">2017-10-13T13:49:05Z</dcterms:created>
  <dcterms:modified xsi:type="dcterms:W3CDTF">2021-01-13T18:57:53Z</dcterms:modified>
</cp:coreProperties>
</file>